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NG-FILES\rehesh\maya\COMPUTER\DESKTOP\מסמכים\מסמכי ועדה 24.6.24\מכרז שיקום מבנה מנהלה\"/>
    </mc:Choice>
  </mc:AlternateContent>
  <xr:revisionPtr revIDLastSave="0" documentId="8_{9777AEA4-6863-42C0-B933-EF5B49DB932B}" xr6:coauthVersionLast="36" xr6:coauthVersionMax="36" xr10:uidLastSave="{00000000-0000-0000-0000-000000000000}"/>
  <bookViews>
    <workbookView xWindow="0" yWindow="0" windowWidth="28800" windowHeight="11690" xr2:uid="{00000000-000D-0000-FFFF-FFFF00000000}"/>
  </bookViews>
  <sheets>
    <sheet name="גיליון1" sheetId="1" r:id="rId1"/>
  </sheets>
  <definedNames>
    <definedName name="_xlnm.Print_Titles" localSheetId="0">גיליון1!$1:$1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50" i="1" l="1"/>
  <c r="F149" i="1"/>
  <c r="F148" i="1"/>
  <c r="F127" i="1"/>
  <c r="F111" i="1"/>
  <c r="F100" i="1"/>
  <c r="F99" i="1"/>
  <c r="F84" i="1"/>
  <c r="F140" i="1" l="1"/>
  <c r="F41" i="1"/>
  <c r="F10" i="1"/>
  <c r="F19" i="1"/>
  <c r="F11" i="1"/>
  <c r="F161" i="1" l="1"/>
  <c r="F110" i="1" l="1"/>
  <c r="F160" i="1" l="1"/>
  <c r="F159" i="1"/>
  <c r="F114" i="1" l="1"/>
  <c r="F113" i="1"/>
  <c r="F112" i="1"/>
  <c r="F60" i="1"/>
  <c r="F59" i="1"/>
  <c r="F58" i="1"/>
  <c r="F57" i="1"/>
  <c r="F56" i="1"/>
  <c r="F55" i="1"/>
  <c r="F45" i="1"/>
  <c r="F44" i="1"/>
  <c r="F43" i="1"/>
  <c r="F42" i="1"/>
  <c r="F40" i="1"/>
  <c r="F39" i="1"/>
  <c r="F38" i="1"/>
  <c r="F37" i="1"/>
  <c r="F36" i="1"/>
  <c r="F28" i="1"/>
  <c r="F27" i="1"/>
  <c r="F26" i="1"/>
  <c r="F25" i="1"/>
  <c r="F24" i="1"/>
  <c r="F23" i="1"/>
  <c r="F22" i="1"/>
  <c r="F20" i="1"/>
  <c r="F18" i="1"/>
  <c r="F17" i="1"/>
  <c r="F16" i="1"/>
  <c r="F15" i="1"/>
  <c r="F14" i="1"/>
  <c r="F12" i="1"/>
  <c r="F9" i="1"/>
  <c r="F8" i="1"/>
  <c r="F7" i="1"/>
  <c r="F6" i="1"/>
  <c r="F5" i="1"/>
  <c r="F47" i="1" l="1"/>
  <c r="F30" i="1"/>
  <c r="F125" i="1"/>
  <c r="F126" i="1"/>
  <c r="F128" i="1"/>
  <c r="F129" i="1"/>
  <c r="F130" i="1"/>
  <c r="F132" i="1"/>
  <c r="F133" i="1"/>
  <c r="F136" i="1"/>
  <c r="F137" i="1"/>
  <c r="F138" i="1"/>
  <c r="F139" i="1"/>
  <c r="F141" i="1"/>
  <c r="F143" i="1"/>
  <c r="F144" i="1"/>
  <c r="F145" i="1"/>
  <c r="F146" i="1"/>
  <c r="F152" i="1"/>
  <c r="F153" i="1"/>
  <c r="F154" i="1"/>
  <c r="F98" i="1"/>
  <c r="F101" i="1"/>
  <c r="F102" i="1"/>
  <c r="F103" i="1"/>
  <c r="F104" i="1"/>
  <c r="F97" i="1"/>
  <c r="F83" i="1"/>
  <c r="F85" i="1"/>
  <c r="F86" i="1"/>
  <c r="F87" i="1"/>
  <c r="F82" i="1"/>
  <c r="F53" i="1"/>
  <c r="F62" i="1"/>
  <c r="F63" i="1"/>
  <c r="F64" i="1"/>
  <c r="F65" i="1"/>
  <c r="F66" i="1"/>
  <c r="F67" i="1"/>
  <c r="F68" i="1"/>
  <c r="F69" i="1"/>
  <c r="F70" i="1"/>
  <c r="F71" i="1"/>
  <c r="F51" i="1"/>
  <c r="F106" i="1" l="1"/>
  <c r="F158" i="1"/>
  <c r="F92" i="1"/>
  <c r="F77" i="1"/>
  <c r="F116" i="1" l="1"/>
  <c r="F163" i="1" s="1"/>
</calcChain>
</file>

<file path=xl/sharedStrings.xml><?xml version="1.0" encoding="utf-8"?>
<sst xmlns="http://schemas.openxmlformats.org/spreadsheetml/2006/main" count="240" uniqueCount="138">
  <si>
    <t>סה"כ</t>
  </si>
  <si>
    <t>מחיר</t>
  </si>
  <si>
    <t>כמות</t>
  </si>
  <si>
    <t>יחידה</t>
  </si>
  <si>
    <t>פרוט העבודה</t>
  </si>
  <si>
    <t>חדר אוכל</t>
  </si>
  <si>
    <t>פירוק וילון חדר אוכל+מדף טלפון+ליסט היקפי</t>
  </si>
  <si>
    <t xml:space="preserve">פירוק קיר בין חדר אוכל למטבחון כולל החלון </t>
  </si>
  <si>
    <t>פירוק דלת אלומיניום וזכוכית בין חדר אוכל למסדרון</t>
  </si>
  <si>
    <t>פירוק פנלים</t>
  </si>
  <si>
    <t>חדר הלבשה</t>
  </si>
  <si>
    <t>פירוק דלת חדר הלבשה</t>
  </si>
  <si>
    <t>פירוק לוקרים+מתלים</t>
  </si>
  <si>
    <t xml:space="preserve">פירוק חיפוי וריצוף </t>
  </si>
  <si>
    <t>פירוק אינסטלציה</t>
  </si>
  <si>
    <t>שירותים</t>
  </si>
  <si>
    <t xml:space="preserve">פירוק אסלה וניאגריה </t>
  </si>
  <si>
    <t>פירוק כיורי שטיפת ידיים</t>
  </si>
  <si>
    <t>פירוק תאורות קיר שרותים</t>
  </si>
  <si>
    <t>פירוק ריצוף וחיפוי בשרותים</t>
  </si>
  <si>
    <t>קומפ'</t>
  </si>
  <si>
    <t xml:space="preserve">מ"ר </t>
  </si>
  <si>
    <t>מ"א</t>
  </si>
  <si>
    <t>מ"ר</t>
  </si>
  <si>
    <t>בניית קורה עליונה לדלת זכוכית בין חדר אוכל למסדרון, כולל חיזוק ברזל במידות 40/120</t>
  </si>
  <si>
    <t>בניית קיר לניאגרה סמויה</t>
  </si>
  <si>
    <t xml:space="preserve">השלמת בניית קיר בגובה 90 ס"מ מעל קיר קיים בין חדרי השירותים </t>
  </si>
  <si>
    <t>פירוק וניתוק מערכת אינסטלציה קיימת</t>
  </si>
  <si>
    <t>הכנת צנרת והתקנת אינטרפוץ ופיה מקיר כולל הברזים והפיות וכולל התקנה וניקוז</t>
  </si>
  <si>
    <t>חדר הלבשה ומקלחות</t>
  </si>
  <si>
    <t>הכנת צנרת והתקנת אינטרפוץ 3 דרך  וראש גשם כולל האינטרפוץ וראש הגשם והמוט</t>
  </si>
  <si>
    <t xml:space="preserve">הכנת ניקוזים למקלחונים </t>
  </si>
  <si>
    <t>הכנת ניקוז למזגן</t>
  </si>
  <si>
    <t>חדרי שירותים</t>
  </si>
  <si>
    <t>התקנת ניאגרות סמויות ואסלות</t>
  </si>
  <si>
    <t xml:space="preserve">הכנת צנרת והתקנת אינטרפוץ ופיה מקיר כולל התקנת אביזר סופי וכולל ניקוז </t>
  </si>
  <si>
    <t xml:space="preserve">התקנת ונטה (כולל הונטה) </t>
  </si>
  <si>
    <t xml:space="preserve">טיפול בצנרת הביוב מהמבנה לבריכות לרבות החלפת צנרת חלודה ותיקון כל הלקויים בהתאם לסיור שנעשה בשטח עם מנהל המתקן והמעצבת </t>
  </si>
  <si>
    <t>נקודת מים לתמי 4</t>
  </si>
  <si>
    <t>מרכזיית מים</t>
  </si>
  <si>
    <t>התקנת מתקני נייר וסבון</t>
  </si>
  <si>
    <t>מיקום סופי יקבע בשטח עם המעצבת בהתאם לאביזרים שנרכשו</t>
  </si>
  <si>
    <t>העבודות כוללות הרכבת אביזרי הגמר,ברזי ניל וסיפונים.</t>
  </si>
  <si>
    <t xml:space="preserve">הכנת צנרת והתקנת אינטרפוץ 3 דרך, כולל המוט ומקלח היד </t>
  </si>
  <si>
    <t>כל הצנרת שתתוקן הינה צנרת SP לחיצה</t>
  </si>
  <si>
    <t>יח'</t>
  </si>
  <si>
    <t>כל צנרת הניקוז תעשה לפי התקן בחומר ובשיפועים</t>
  </si>
  <si>
    <t>התקנת פנלים</t>
  </si>
  <si>
    <t>חיפוי קיר באריח חול 60/120</t>
  </si>
  <si>
    <t xml:space="preserve">איטום חדר רטוב כולל רולקות </t>
  </si>
  <si>
    <t>חיפויים כולל חיתוכי גרונג</t>
  </si>
  <si>
    <t>ריצוף כולל שיפועים תקניים</t>
  </si>
  <si>
    <t xml:space="preserve">נקודת חשמל </t>
  </si>
  <si>
    <t xml:space="preserve">רובה </t>
  </si>
  <si>
    <t>התקנת דלתות זכוכית צבועה מלוטשת מחוסמת  עם ידית ונעילה 10 מ"מ לשרותים במידות  70/230</t>
  </si>
  <si>
    <t>התקנת דלת זכוכית שקופה מלוטשת מחוסמת עם ידית נעילה  10 מ"מ עם צירי פיבות במידות 100/230</t>
  </si>
  <si>
    <t>התקנת מקלחונים זכוכית 8 מ"מ חלבית מלוטשת מחוסמת עם צירי נירוסטה במידות 86/210 שתי דלתות או קבוע ודלת</t>
  </si>
  <si>
    <t>החלפה ותיקון צילינדר דלת כניסה למבנה</t>
  </si>
  <si>
    <t>החלפת ידית לידית טריקה, החלפת צילינדר וקודן לדלת צדדית</t>
  </si>
  <si>
    <t xml:space="preserve">לוקרים </t>
  </si>
  <si>
    <t xml:space="preserve">3 ספסלים, סה"כ 310 מ"א עומק 50 </t>
  </si>
  <si>
    <t>פירוק דלת מטבח, כולל משקופים</t>
  </si>
  <si>
    <t>סה"כ:</t>
  </si>
  <si>
    <t xml:space="preserve">סה"כ כולל עבודות גמר עד למסירה מושלמת </t>
  </si>
  <si>
    <t>מק"ט</t>
  </si>
  <si>
    <t>פועל בניין מקצועי</t>
  </si>
  <si>
    <t>ש"ע</t>
  </si>
  <si>
    <t>פועל בנין פשוט</t>
  </si>
  <si>
    <t>רכישות סכום קבוע</t>
  </si>
  <si>
    <t>פירוק משטח כיורים כפול+מתקן סבון (לשמור)</t>
  </si>
  <si>
    <t xml:space="preserve">פירוק דלת בין חדר הלבשה למקלחות </t>
  </si>
  <si>
    <t>פירוק דלתות חדרי השירותים כולל משקופים, העמודונים והקירות מסביב לדלת</t>
  </si>
  <si>
    <t xml:space="preserve">קומפ </t>
  </si>
  <si>
    <t>גילוף עמוד בין שני חדרי שרותים בכ-7 ס"מ בשני צידי העמוד (יקבע בשטח לאחר התייעצות עם מהנדס מטעם הקבלן)</t>
  </si>
  <si>
    <t>פריצת פתח לתעלת קולט אדים למטבח בקיר חיצוני</t>
  </si>
  <si>
    <t>פריצת פתח בשרותים לונטה בקיר חיצוני</t>
  </si>
  <si>
    <t>בניית במה בגובה 7 ס"מ כבסיס ללוקרים במידות 10/57/200</t>
  </si>
  <si>
    <t>בניית קיר גבס עובי 7 ס"מ עם בידוד בין חדר אוכל למטבחון</t>
  </si>
  <si>
    <t>בניית עמודון ברוחב 20 ס"מ, גובה 294 להקטנת פתח בין חדר אוכל למסדרון (לפתח 100)</t>
  </si>
  <si>
    <t>חדר אוכל, חדר הלבשה, שרותים ומקלחות</t>
  </si>
  <si>
    <t xml:space="preserve">סגירת פתח ונטה בחדר הלבשה </t>
  </si>
  <si>
    <t>פירוק דוד חשמלי (לשמור)+פירוק ונטה</t>
  </si>
  <si>
    <t>בניית במה בגובה 7 ס"מ כבסיס לארון מתחת למשטח כיור במידות 55/257</t>
  </si>
  <si>
    <t>בניית הנמכת תקרה בהתאם לתכנית תקרות (גובה סופי ייקבע בשטח)</t>
  </si>
  <si>
    <t xml:space="preserve">פירוק ריצוף ופנלים במבואה, בחדר אוכל ובמסדרון </t>
  </si>
  <si>
    <t xml:space="preserve">העתקת דוד שמש בגג המבנה כולל צנרת מוגנת מושחלת בצינור כיסוי  UV להגנה מירבית ועיגון </t>
  </si>
  <si>
    <t xml:space="preserve">התקנת כיורי שרותים אבן חול לבנה לפי בחירת המתכננת </t>
  </si>
  <si>
    <t>התקנת משטח כיורים מובנים שוקת קוריאן כולל סינר קדמי במידות  55/257, 50/237</t>
  </si>
  <si>
    <t>התקנת קולבי ניקל לחדר הלבשה ומקלחות (כולל הקולבים)</t>
  </si>
  <si>
    <t xml:space="preserve"> ריצוף באריחים במידה 120/120</t>
  </si>
  <si>
    <t>נקודת מאור שקועה בגבס כולל ספוט שקוע דרק לייט פריזמטי קוטר 7 12W 4000K</t>
  </si>
  <si>
    <t>נקודת מאור שקועה בגבס כולל ספוט שקוע דרק לייט פריזמטי  מוגן מים קוטר 7 12W 4000K</t>
  </si>
  <si>
    <t>נקודת מאור כולל התקנת פרופיל תאורה 3555 לבן 4100ML שקוע גבס  במידה 150 ס"מ, כולל הפס + ציפוי מוגן מים</t>
  </si>
  <si>
    <t>הכנת צנרת תקשורת למקרן (לא כולל מקרן)</t>
  </si>
  <si>
    <t>התקנת מחממי אמבטיה כולל הכנת חשמל והמחמם</t>
  </si>
  <si>
    <t xml:space="preserve">נקודת חשמל מוגנת מים </t>
  </si>
  <si>
    <t xml:space="preserve">יח' </t>
  </si>
  <si>
    <t>התקנת סרגלי פולימר מלא (לא חלול) בצבע עץ על קיר מסדרון (12 סרגלים), בהתאם לדוגמא שהוצגה בסיור קבלנים</t>
  </si>
  <si>
    <t>התקנת סרגלי פולימר מלא (לא חלול) בצבע עץ על קיר מסדרון (57סרגלים), בהתאם לדוגמא שהוצגה בסיור קבלנים, כולל על דלת קו אפס</t>
  </si>
  <si>
    <t>כללי: המחירים כוללים את חומרי הגמר</t>
  </si>
  <si>
    <t xml:space="preserve">התקנת מראות במידות 60X80.המראות מודבקות על לוח עץ המורכב על מסגרת עץ היקפית בעומק 13 ס"מ עם צירים ואפשרות פתיחה, כאשר מאחורי המראות על הקיר יותקנו מתקני סבון חשמליים וכן מתקני נייר צץ רץ אשר יוסתרו ע"י המראה.
</t>
  </si>
  <si>
    <t>התקנת מראות בקוטר 50 כולל מראות (תאי שרותים)</t>
  </si>
  <si>
    <t>התקנת דלת הזזת זכוכית מלוטשת מחוסמת חלבית במידות 70/210 כניסה לחדר רחצה</t>
  </si>
  <si>
    <t>ארון גוף סנדוויץ' מצופה 18 מ"מ עם חזיתות MDF ירוק ציפוי פורמיקה של חברת בירמן, מניפת סטון עם קנט PVC תואם למשטח כיורים חדר אוכל במידות 55/257 גובה 80</t>
  </si>
  <si>
    <t>ארון גוף סנדוויץ' מצופה 18 מ"מ עם חזיתות MDF ירוק ציפוי פורמיקה של חברת בירמן, מניפת סטון עם קנט PVC תואם למשטח כיורים חדר הלבשה במידות 50/237 גובה 60 מרחף</t>
  </si>
  <si>
    <t>כוננית איחסון גוף סנדוויץ' מצופה 18 מ"מ חזיתות מלמין במידות 150/200  גובה 120</t>
  </si>
  <si>
    <t>כוננית דקורטיבית MDF מצופה פורמייקה חברת בירמן על גלגלים למקרן ולטלפון מידות 40/80 גובה 90</t>
  </si>
  <si>
    <t xml:space="preserve">דלת לחדר הלבשה במידות 80/230 מוגנת מים צביעה בתנור </t>
  </si>
  <si>
    <t>דלת קו 0 למטבח במידות 80/210</t>
  </si>
  <si>
    <t xml:space="preserve">שולחן אוכל/ישיבות 110/170 MDF  ירוק 27 מ"מ מצופה פורמיקה של חברת בירמן קנט תואם, מניפת סטון עם רגלי מתכת לבחירת המתכננת </t>
  </si>
  <si>
    <t xml:space="preserve">מזנון חדר אוכל/ישיבות 45/200 MDF  ירוק 27 מ"מ מצופה פורמיקה של חברת בירמן קנט תואם, מניפת סטון עם רגלי מתכת לבחירת המתכננת </t>
  </si>
  <si>
    <t>וילון גלילה רשת עם פנל אחורי במידות 100/193</t>
  </si>
  <si>
    <t>וילון גלילה רשת עם פנל אחוריבמידות 160/200</t>
  </si>
  <si>
    <t>תיקון רטיבות בקיר כיורים חדר אוכל ובחלון מערבי בצד ימין</t>
  </si>
  <si>
    <t xml:space="preserve">ריצוף מקלחות בשיפועים תקניים באריח 23.3/123 </t>
  </si>
  <si>
    <t>שלטים לחדרים עם לוגו וכיתוב פרספקט מרחף בגודל 7/15</t>
  </si>
  <si>
    <t>מדבקות לוגו תשתיות אנרגיה לדלתות זכוכית</t>
  </si>
  <si>
    <t>המחירים כוללים את האביזר הסופי, מדידות, הובלה והתקנה</t>
  </si>
  <si>
    <t>אופציה לפירוק והתקנת תקרה אקוסטית בחדר אוכל/חדר הדרכה: סינר גבס היקפי ופנלים פוקוס DG חצי נסתר בגדלים 60/120 כולל זוית L בצבע שיבחר ע"י המתכננת</t>
  </si>
  <si>
    <t>בניית ספסלים תלויים במקלחון במידות 35/85 גובה 15 ס"מ והגדלת קיר בין מקלחונים ב20 ס"מ לכל גובה הקיר הקיים</t>
  </si>
  <si>
    <t>פירוק משטח כיורים כפול+מראה+מנורת קיר+מתקן נייר (לשמור)+מתקן אוסמוזה (לשמור)+תמי 4 (לשמור) .</t>
  </si>
  <si>
    <t>כסאות לפי המפורט בפרקי המפרט .</t>
  </si>
  <si>
    <t xml:space="preserve">לוגו תשתיות אנרגיה בפרספקט צבוע ומואר בגודל 80/80 </t>
  </si>
  <si>
    <t>קילוף שפריץ והחלקה של קירות מסדרון ושרותים והכנה לצבע חלק,הכנת כל קירות המבנה לצבע כולל קיר חדש ותקרות גבס חדשות וכולל קירות ותקרה קיימת, לרבות תקרה אקוסטית בחדר האוכל במידה ולא תוחלף. תיקוני טיח, הכנה לצבע וצבע בחשמלייה .צביעה בסופרקריל בצבע שייבחר ע"י המתכננת</t>
  </si>
  <si>
    <t>חיפוי קירות באריח דקור 60/120 או 120/120</t>
  </si>
  <si>
    <t xml:space="preserve">נקודת מאור כולל התקנת פרופיל תאורה 3555 לבן 4100ML שקוע גבס  במידה 250 ס"מ+400ס"מ- סה"כ 650 ס"מ, כולל הפס + ציפוי מוגן מים </t>
  </si>
  <si>
    <t>8 לוקרים HPL לפי בחירת המתכננת במידות 50/230/57 , כולל מפתח ופתיחה עם כרטיס של חברת מאמש בצבעים לבחירת המתכננת.</t>
  </si>
  <si>
    <t>נגרות לפי המפורט בפרקי המפרט .המפרט וכתב הכמויות משלימים אחד את השני.</t>
  </si>
  <si>
    <t>וילונות לפי המפורט בפרקי המפרט ובכתב הכמויות. המפרט וכתב הכמויות משלימים אחד את השני.</t>
  </si>
  <si>
    <t>כללי: לפי המפורט בפרקי המפרט ובכתב הכמויות. המפרט וכתב הכמויות משלימים אחד את השני</t>
  </si>
  <si>
    <t>עבודות זכוכית: לפי המפורט בפרקי המפרט ובכתב הכמויות. המפרט וכתב הכמויות משלימים אחד את השני</t>
  </si>
  <si>
    <t>עבודות טיח, צבע, רובה וחיפויי קיר: לפי המפורט בפרקי המפרט, בכתב הכמויות ובתכניות. המפרט, כתב הכמויות והתכניות משלימים אחד את השני.</t>
  </si>
  <si>
    <t xml:space="preserve">עבודות אינסטלציה: לפי המפורט בפרק אינסטלציה במפרט ,בכתב הכמויות ובתכניות. המפרט, כתב הכמויות והתכניות משלימים אחד את השני .(כולל ברזי ניל והרכבת אביזרים) המחירים כוללים את חומרי הגמר אשר יאושרו ע"י המתכננת לרבות ברזים, אסלות, ניאגרות סמויות, משטחים ומתקני סניטריה. הצנרת תוחלף מהכניסה לבניין לצנרת SP לחיצה. </t>
  </si>
  <si>
    <t>עבודות פירוק והריסה: לפי המפורט בפרק הריסות במפרט,בכתב הכמויות ובתכניות (כולל פינוי פסולת ומיכל איסוף). תכנית ההריסה מהווה חלק בלתי נפרד מכתב הכמויות והמפרט הטכני והם משלימים אחד את השני.</t>
  </si>
  <si>
    <t>עבודות בנייה: לפי המפורט בפרק בנייה במפרט ,בכתב הכמויות ובתכניות . כולל גבס .תכנית הבנייה ותכנית התקרות מהוות חלק בלתי נפרד מכתב הכמויות והמפרט הטכני והם משלימים אחד את השני.</t>
  </si>
  <si>
    <t>עבודות ריצוף ואיטום: לפי המפורט בפרק ריצוף במפרט, בכתב הכמויות ובתכניות . (כולל הצפה ובקרה),המפרט, כתב הכמויות והתכניות משלימים אחד את השני. המחירים כוללים את אריחי החיפוי והריצוף בהתאם לאריחים שנבחרו ע"י המתכננת והוצגו בסיור קבלנים. למזמינה נשמרת הזכות לשנות את חומרי הגמר לפי שווה ערך.</t>
  </si>
  <si>
    <t>עבודות חשמל: לפי המפורט בפרק חשמל במפרט, בכתב הכמויות ובתכנית התאורה . המפרט, כתב הכמויות והתכניות משלימים אחד את השני . (כולל חומר, קופסא פנימית ואביזר סופי). המחירים כוללים את גופי התאורה, ההכנה והתתקנה. מיקום נקודות החשמל יקבע בשטח בתיאום עם המפקח והמתכננת.</t>
  </si>
  <si>
    <t>שלטים: לפי המפורט בפרקי המפרט ובכתב הכמויות. המפרט וכתב הכמויות משלימים אחד את השני.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</si>
</sst>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5" x14ac:knownFonts="1">
    <font>
      <sz val="11"/>
      <color theme="1"/>
      <name val="Arial"/>
      <family val="2"/>
      <charset val="177"/>
      <scheme val="minor"/>
    </font>
    <font>
      <sz val="12"/>
      <color theme="1"/>
      <name val="Arial"/>
      <family val="2"/>
    </font>
    <font>
      <b/>
      <sz val="12"/>
      <color theme="1"/>
      <name val="Arial"/>
      <family val="2"/>
    </font>
    <font>
      <b/>
      <u/>
      <sz val="12"/>
      <color theme="1"/>
      <name val="Arial"/>
      <family val="2"/>
    </font>
    <font>
      <b/>
      <u/>
      <sz val="16"/>
      <color theme="1"/>
      <name val="Arial"/>
      <family val="2"/>
    </font>
  </fonts>
  <fills count="3">
    <fill>
      <patternFill patternType="none"/>
    </fill>
    <fill>
      <patternFill patternType="gray125"/>
    </fill>
    <fill>
      <patternFill patternType="solid">
        <fgColor theme="0"/>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52">
    <xf numFmtId="0" fontId="0" fillId="0" borderId="0" xfId="0"/>
    <xf numFmtId="0" fontId="1" fillId="0" borderId="1" xfId="0" applyFont="1" applyBorder="1" applyAlignment="1">
      <alignment horizontal="right" vertical="center" wrapText="1" readingOrder="2"/>
    </xf>
    <xf numFmtId="0" fontId="1" fillId="0" borderId="2" xfId="0" applyFont="1" applyBorder="1" applyAlignment="1">
      <alignment horizontal="center" vertical="center" wrapText="1" readingOrder="2"/>
    </xf>
    <xf numFmtId="0" fontId="1" fillId="0" borderId="0" xfId="0" applyFont="1" applyBorder="1" applyAlignment="1">
      <alignment horizontal="right" vertical="center" wrapText="1" readingOrder="2"/>
    </xf>
    <xf numFmtId="0" fontId="1" fillId="0" borderId="0" xfId="0" applyFont="1" applyBorder="1" applyAlignment="1">
      <alignment horizontal="center" vertical="center" wrapText="1" readingOrder="2"/>
    </xf>
    <xf numFmtId="0" fontId="3" fillId="0" borderId="0" xfId="0" applyFont="1" applyAlignment="1">
      <alignment horizontal="right" vertical="center" readingOrder="2"/>
    </xf>
    <xf numFmtId="0" fontId="2" fillId="0" borderId="0" xfId="0" applyFont="1" applyFill="1" applyBorder="1" applyAlignment="1">
      <alignment horizontal="right" vertical="center" wrapText="1" readingOrder="2"/>
    </xf>
    <xf numFmtId="0" fontId="2" fillId="0" borderId="0" xfId="0" applyFont="1" applyBorder="1" applyAlignment="1">
      <alignment horizontal="right" vertical="center" wrapText="1" readingOrder="2"/>
    </xf>
    <xf numFmtId="0" fontId="2" fillId="0" borderId="6" xfId="0" applyFont="1" applyBorder="1" applyAlignment="1">
      <alignment horizontal="right" vertical="center" wrapText="1" readingOrder="2"/>
    </xf>
    <xf numFmtId="0" fontId="1" fillId="0" borderId="3" xfId="0" applyFont="1" applyBorder="1" applyAlignment="1">
      <alignment horizontal="right" vertical="center" wrapText="1" readingOrder="2"/>
    </xf>
    <xf numFmtId="0" fontId="1" fillId="0" borderId="3" xfId="0" applyFont="1" applyBorder="1" applyAlignment="1">
      <alignment horizontal="center" vertical="center" wrapText="1" readingOrder="2"/>
    </xf>
    <xf numFmtId="0" fontId="1" fillId="0" borderId="4" xfId="0" applyFont="1" applyBorder="1" applyAlignment="1">
      <alignment horizontal="center" vertical="center" wrapText="1" readingOrder="2"/>
    </xf>
    <xf numFmtId="0" fontId="2" fillId="0" borderId="7" xfId="0" applyFont="1" applyBorder="1" applyAlignment="1">
      <alignment horizontal="right" vertical="center" wrapText="1" readingOrder="2"/>
    </xf>
    <xf numFmtId="0" fontId="1" fillId="0" borderId="10" xfId="0" applyFont="1" applyBorder="1" applyAlignment="1">
      <alignment horizontal="right" vertical="center" wrapText="1" readingOrder="2"/>
    </xf>
    <xf numFmtId="0" fontId="1" fillId="0" borderId="10" xfId="0" applyFont="1" applyBorder="1" applyAlignment="1">
      <alignment horizontal="center" vertical="center" wrapText="1" readingOrder="2"/>
    </xf>
    <xf numFmtId="0" fontId="1" fillId="0" borderId="3" xfId="0" applyFont="1" applyFill="1" applyBorder="1" applyAlignment="1">
      <alignment horizontal="center" vertical="center" wrapText="1" readingOrder="2"/>
    </xf>
    <xf numFmtId="0" fontId="2" fillId="0" borderId="11" xfId="0" applyFont="1" applyBorder="1" applyAlignment="1">
      <alignment horizontal="right" vertical="center" wrapText="1" readingOrder="2"/>
    </xf>
    <xf numFmtId="0" fontId="1" fillId="0" borderId="8" xfId="0" applyFont="1" applyBorder="1" applyAlignment="1">
      <alignment horizontal="center" vertical="center" wrapText="1" readingOrder="2"/>
    </xf>
    <xf numFmtId="0" fontId="1" fillId="0" borderId="0" xfId="0" applyFont="1" applyAlignment="1">
      <alignment vertical="center" wrapText="1"/>
    </xf>
    <xf numFmtId="0" fontId="1" fillId="0" borderId="3" xfId="0" applyFont="1" applyBorder="1" applyAlignment="1">
      <alignment vertical="center"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0" xfId="0" applyFont="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2" fillId="0" borderId="12" xfId="0" applyFont="1" applyBorder="1" applyAlignment="1">
      <alignment horizontal="right" vertical="center" wrapText="1" readingOrder="2"/>
    </xf>
    <xf numFmtId="0" fontId="2" fillId="0" borderId="13" xfId="0" applyFont="1" applyBorder="1" applyAlignment="1">
      <alignment horizontal="center" vertical="center" wrapText="1" readingOrder="2"/>
    </xf>
    <xf numFmtId="0" fontId="2" fillId="0" borderId="13" xfId="0" applyFont="1" applyBorder="1" applyAlignment="1">
      <alignment horizontal="center"/>
    </xf>
    <xf numFmtId="0" fontId="2" fillId="0" borderId="12" xfId="0" applyFont="1" applyBorder="1" applyAlignment="1">
      <alignment vertical="center" wrapText="1"/>
    </xf>
    <xf numFmtId="0" fontId="1" fillId="0" borderId="13" xfId="0" applyFont="1" applyBorder="1" applyAlignment="1">
      <alignment horizontal="center"/>
    </xf>
    <xf numFmtId="0" fontId="2" fillId="0" borderId="12" xfId="0" applyFont="1" applyFill="1" applyBorder="1" applyAlignment="1">
      <alignment horizontal="right" vertical="center" wrapText="1" readingOrder="2"/>
    </xf>
    <xf numFmtId="164" fontId="1" fillId="0" borderId="3" xfId="0" applyNumberFormat="1" applyFont="1" applyBorder="1" applyAlignment="1">
      <alignment horizontal="center" vertical="center" wrapText="1" readingOrder="2"/>
    </xf>
    <xf numFmtId="164" fontId="2" fillId="0" borderId="2" xfId="0" applyNumberFormat="1" applyFont="1" applyBorder="1" applyAlignment="1">
      <alignment horizontal="center"/>
    </xf>
    <xf numFmtId="0" fontId="4" fillId="0" borderId="0" xfId="0" applyFont="1" applyAlignment="1">
      <alignment horizontal="center"/>
    </xf>
    <xf numFmtId="164" fontId="4" fillId="0" borderId="0" xfId="0" applyNumberFormat="1" applyFont="1" applyAlignment="1">
      <alignment horizontal="center"/>
    </xf>
    <xf numFmtId="0" fontId="1" fillId="0" borderId="0" xfId="0" applyFont="1" applyFill="1" applyBorder="1" applyAlignment="1">
      <alignment horizontal="center" vertical="center" wrapText="1" readingOrder="2"/>
    </xf>
    <xf numFmtId="164" fontId="1" fillId="0" borderId="0" xfId="0" applyNumberFormat="1" applyFont="1" applyBorder="1" applyAlignment="1">
      <alignment horizontal="center" vertical="center" wrapText="1" readingOrder="2"/>
    </xf>
    <xf numFmtId="0" fontId="1" fillId="2" borderId="3" xfId="0" applyFont="1" applyFill="1" applyBorder="1" applyAlignment="1">
      <alignment horizontal="right" vertical="center" wrapText="1" readingOrder="2"/>
    </xf>
    <xf numFmtId="164" fontId="1" fillId="2" borderId="3" xfId="0" applyNumberFormat="1" applyFont="1" applyFill="1" applyBorder="1" applyAlignment="1">
      <alignment horizontal="center" vertical="center" wrapText="1" readingOrder="2"/>
    </xf>
    <xf numFmtId="0" fontId="1" fillId="0" borderId="3" xfId="0" applyFont="1" applyFill="1" applyBorder="1" applyAlignment="1">
      <alignment horizontal="right" vertical="center" wrapText="1" readingOrder="2"/>
    </xf>
    <xf numFmtId="0" fontId="1" fillId="2" borderId="3" xfId="0" applyFont="1" applyFill="1" applyBorder="1" applyAlignment="1">
      <alignment vertical="center" wrapText="1"/>
    </xf>
    <xf numFmtId="0" fontId="1" fillId="2" borderId="10" xfId="0" applyFont="1" applyFill="1" applyBorder="1" applyAlignment="1">
      <alignment horizontal="right" vertical="center" wrapText="1" readingOrder="2"/>
    </xf>
    <xf numFmtId="0" fontId="3" fillId="0" borderId="0" xfId="0" applyFont="1" applyAlignment="1">
      <alignment horizontal="right" vertical="center" wrapText="1" readingOrder="2"/>
    </xf>
    <xf numFmtId="0" fontId="2" fillId="0" borderId="6" xfId="0" applyFont="1" applyBorder="1" applyAlignment="1">
      <alignment horizontal="right" vertical="center" wrapText="1" readingOrder="2"/>
    </xf>
    <xf numFmtId="0" fontId="2" fillId="0" borderId="4" xfId="0" applyFont="1" applyBorder="1" applyAlignment="1">
      <alignment horizontal="right" vertical="center" wrapText="1" readingOrder="2"/>
    </xf>
    <xf numFmtId="0" fontId="2" fillId="0" borderId="5" xfId="0" applyFont="1" applyBorder="1" applyAlignment="1">
      <alignment horizontal="right" vertical="center" wrapText="1" readingOrder="2"/>
    </xf>
    <xf numFmtId="0" fontId="2" fillId="2" borderId="6" xfId="0" applyFont="1" applyFill="1" applyBorder="1" applyAlignment="1">
      <alignment horizontal="right" vertical="center" wrapText="1" readingOrder="2"/>
    </xf>
    <xf numFmtId="0" fontId="2" fillId="2" borderId="4" xfId="0" applyFont="1" applyFill="1" applyBorder="1" applyAlignment="1">
      <alignment horizontal="right" vertical="center" wrapText="1" readingOrder="2"/>
    </xf>
    <xf numFmtId="0" fontId="2" fillId="2" borderId="5" xfId="0" applyFont="1" applyFill="1" applyBorder="1" applyAlignment="1">
      <alignment horizontal="right" vertical="center" wrapText="1" readingOrder="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63"/>
  <sheetViews>
    <sheetView rightToLeft="1" tabSelected="1" view="pageBreakPreview" zoomScaleNormal="100" zoomScaleSheetLayoutView="100" workbookViewId="0">
      <selection activeCell="D5" sqref="D5"/>
    </sheetView>
  </sheetViews>
  <sheetFormatPr defaultRowHeight="15.5" x14ac:dyDescent="0.35"/>
  <cols>
    <col min="1" max="1" width="9.25" bestFit="1" customWidth="1"/>
    <col min="2" max="2" width="69.25" style="18" customWidth="1"/>
    <col min="3" max="4" width="9.1640625" style="24"/>
    <col min="5" max="5" width="10.83203125" style="24" customWidth="1"/>
    <col min="6" max="6" width="18.25" style="24" customWidth="1"/>
  </cols>
  <sheetData>
    <row r="1" spans="1:6" ht="16" thickBot="1" x14ac:dyDescent="0.35">
      <c r="A1" s="1" t="s">
        <v>64</v>
      </c>
      <c r="B1" s="1" t="s">
        <v>4</v>
      </c>
      <c r="C1" s="2" t="s">
        <v>3</v>
      </c>
      <c r="D1" s="2" t="s">
        <v>2</v>
      </c>
      <c r="E1" s="2" t="s">
        <v>1</v>
      </c>
      <c r="F1" s="2" t="s">
        <v>0</v>
      </c>
    </row>
    <row r="2" spans="1:6" x14ac:dyDescent="0.3">
      <c r="B2" s="3"/>
      <c r="C2" s="4"/>
      <c r="D2" s="4"/>
      <c r="E2" s="4"/>
      <c r="F2" s="4"/>
    </row>
    <row r="3" spans="1:6" ht="48" customHeight="1" x14ac:dyDescent="0.3">
      <c r="B3" s="45" t="s">
        <v>133</v>
      </c>
      <c r="C3" s="45"/>
      <c r="D3" s="45"/>
      <c r="E3" s="45"/>
      <c r="F3" s="45"/>
    </row>
    <row r="4" spans="1:6" ht="21.75" customHeight="1" x14ac:dyDescent="0.35">
      <c r="B4" s="8" t="s">
        <v>5</v>
      </c>
      <c r="C4" s="20"/>
      <c r="D4" s="20"/>
      <c r="E4" s="20"/>
      <c r="F4" s="21"/>
    </row>
    <row r="5" spans="1:6" ht="36" customHeight="1" x14ac:dyDescent="0.3">
      <c r="B5" s="9" t="s">
        <v>120</v>
      </c>
      <c r="C5" s="10" t="s">
        <v>20</v>
      </c>
      <c r="D5" s="10">
        <v>1</v>
      </c>
      <c r="E5" s="34"/>
      <c r="F5" s="34">
        <f>E5*D5</f>
        <v>0</v>
      </c>
    </row>
    <row r="6" spans="1:6" ht="26.25" customHeight="1" x14ac:dyDescent="0.3">
      <c r="B6" s="9" t="s">
        <v>6</v>
      </c>
      <c r="C6" s="10" t="s">
        <v>20</v>
      </c>
      <c r="D6" s="10">
        <v>1</v>
      </c>
      <c r="E6" s="34"/>
      <c r="F6" s="34">
        <f t="shared" ref="F6:F28" si="0">E6*D6</f>
        <v>0</v>
      </c>
    </row>
    <row r="7" spans="1:6" ht="26.25" customHeight="1" x14ac:dyDescent="0.3">
      <c r="B7" s="9" t="s">
        <v>7</v>
      </c>
      <c r="C7" s="10" t="s">
        <v>21</v>
      </c>
      <c r="D7" s="10">
        <v>9</v>
      </c>
      <c r="E7" s="34"/>
      <c r="F7" s="34">
        <f t="shared" si="0"/>
        <v>0</v>
      </c>
    </row>
    <row r="8" spans="1:6" ht="26.25" customHeight="1" x14ac:dyDescent="0.3">
      <c r="B8" s="9" t="s">
        <v>8</v>
      </c>
      <c r="C8" s="10" t="s">
        <v>20</v>
      </c>
      <c r="D8" s="10">
        <v>1</v>
      </c>
      <c r="E8" s="34"/>
      <c r="F8" s="34">
        <f t="shared" si="0"/>
        <v>0</v>
      </c>
    </row>
    <row r="9" spans="1:6" ht="26.25" customHeight="1" x14ac:dyDescent="0.3">
      <c r="B9" s="9" t="s">
        <v>61</v>
      </c>
      <c r="C9" s="10" t="s">
        <v>20</v>
      </c>
      <c r="D9" s="10">
        <v>1</v>
      </c>
      <c r="E9" s="34"/>
      <c r="F9" s="34">
        <f t="shared" si="0"/>
        <v>0</v>
      </c>
    </row>
    <row r="10" spans="1:6" ht="26.25" customHeight="1" x14ac:dyDescent="0.3">
      <c r="B10" s="40" t="s">
        <v>74</v>
      </c>
      <c r="C10" s="10" t="s">
        <v>72</v>
      </c>
      <c r="D10" s="10">
        <v>1</v>
      </c>
      <c r="E10" s="34"/>
      <c r="F10" s="41">
        <f t="shared" si="0"/>
        <v>0</v>
      </c>
    </row>
    <row r="11" spans="1:6" ht="26.25" customHeight="1" x14ac:dyDescent="0.3">
      <c r="B11" s="40" t="s">
        <v>84</v>
      </c>
      <c r="C11" s="10" t="s">
        <v>21</v>
      </c>
      <c r="D11" s="10">
        <v>50</v>
      </c>
      <c r="E11" s="34"/>
      <c r="F11" s="41">
        <f t="shared" si="0"/>
        <v>0</v>
      </c>
    </row>
    <row r="12" spans="1:6" ht="26.25" customHeight="1" x14ac:dyDescent="0.3">
      <c r="B12" s="9" t="s">
        <v>9</v>
      </c>
      <c r="C12" s="10" t="s">
        <v>22</v>
      </c>
      <c r="D12" s="10">
        <v>35</v>
      </c>
      <c r="E12" s="34"/>
      <c r="F12" s="34">
        <f t="shared" si="0"/>
        <v>0</v>
      </c>
    </row>
    <row r="13" spans="1:6" ht="21.75" customHeight="1" x14ac:dyDescent="0.3">
      <c r="B13" s="8" t="s">
        <v>10</v>
      </c>
      <c r="C13" s="11"/>
      <c r="D13" s="11"/>
      <c r="E13" s="34"/>
      <c r="F13" s="34"/>
    </row>
    <row r="14" spans="1:6" ht="27.75" customHeight="1" x14ac:dyDescent="0.3">
      <c r="B14" s="9" t="s">
        <v>11</v>
      </c>
      <c r="C14" s="10" t="s">
        <v>20</v>
      </c>
      <c r="D14" s="10">
        <v>1</v>
      </c>
      <c r="E14" s="34"/>
      <c r="F14" s="34">
        <f t="shared" si="0"/>
        <v>0</v>
      </c>
    </row>
    <row r="15" spans="1:6" ht="27.75" customHeight="1" x14ac:dyDescent="0.3">
      <c r="B15" s="9" t="s">
        <v>12</v>
      </c>
      <c r="C15" s="10" t="s">
        <v>20</v>
      </c>
      <c r="D15" s="10">
        <v>1</v>
      </c>
      <c r="E15" s="34"/>
      <c r="F15" s="34">
        <f t="shared" si="0"/>
        <v>0</v>
      </c>
    </row>
    <row r="16" spans="1:6" ht="27.75" customHeight="1" x14ac:dyDescent="0.3">
      <c r="B16" s="9" t="s">
        <v>81</v>
      </c>
      <c r="C16" s="10" t="s">
        <v>20</v>
      </c>
      <c r="D16" s="10">
        <v>1</v>
      </c>
      <c r="E16" s="34"/>
      <c r="F16" s="34">
        <f t="shared" si="0"/>
        <v>0</v>
      </c>
    </row>
    <row r="17" spans="2:6" ht="27.75" customHeight="1" x14ac:dyDescent="0.3">
      <c r="B17" s="9" t="s">
        <v>69</v>
      </c>
      <c r="C17" s="10" t="s">
        <v>20</v>
      </c>
      <c r="D17" s="10">
        <v>1</v>
      </c>
      <c r="E17" s="34"/>
      <c r="F17" s="34">
        <f t="shared" si="0"/>
        <v>0</v>
      </c>
    </row>
    <row r="18" spans="2:6" ht="27.75" customHeight="1" x14ac:dyDescent="0.3">
      <c r="B18" s="9" t="s">
        <v>13</v>
      </c>
      <c r="C18" s="10" t="s">
        <v>21</v>
      </c>
      <c r="D18" s="10">
        <v>55</v>
      </c>
      <c r="E18" s="34"/>
      <c r="F18" s="41">
        <f t="shared" si="0"/>
        <v>0</v>
      </c>
    </row>
    <row r="19" spans="2:6" ht="27.75" customHeight="1" x14ac:dyDescent="0.3">
      <c r="B19" s="40" t="s">
        <v>70</v>
      </c>
      <c r="C19" s="10" t="s">
        <v>20</v>
      </c>
      <c r="D19" s="10">
        <v>1</v>
      </c>
      <c r="E19" s="34"/>
      <c r="F19" s="41">
        <f t="shared" si="0"/>
        <v>0</v>
      </c>
    </row>
    <row r="20" spans="2:6" ht="27.75" customHeight="1" x14ac:dyDescent="0.3">
      <c r="B20" s="9" t="s">
        <v>14</v>
      </c>
      <c r="C20" s="10" t="s">
        <v>20</v>
      </c>
      <c r="D20" s="10">
        <v>1</v>
      </c>
      <c r="E20" s="34"/>
      <c r="F20" s="34">
        <f t="shared" si="0"/>
        <v>0</v>
      </c>
    </row>
    <row r="21" spans="2:6" ht="21.75" customHeight="1" x14ac:dyDescent="0.35">
      <c r="B21" s="8" t="s">
        <v>15</v>
      </c>
      <c r="C21" s="11"/>
      <c r="D21" s="11"/>
      <c r="E21" s="20"/>
      <c r="F21" s="21"/>
    </row>
    <row r="22" spans="2:6" ht="31.5" customHeight="1" x14ac:dyDescent="0.3">
      <c r="B22" s="9" t="s">
        <v>16</v>
      </c>
      <c r="C22" s="10" t="s">
        <v>20</v>
      </c>
      <c r="D22" s="10">
        <v>2</v>
      </c>
      <c r="E22" s="34"/>
      <c r="F22" s="34">
        <f t="shared" si="0"/>
        <v>0</v>
      </c>
    </row>
    <row r="23" spans="2:6" ht="31.5" customHeight="1" x14ac:dyDescent="0.3">
      <c r="B23" s="9" t="s">
        <v>17</v>
      </c>
      <c r="C23" s="10" t="s">
        <v>20</v>
      </c>
      <c r="D23" s="10">
        <v>2</v>
      </c>
      <c r="E23" s="34"/>
      <c r="F23" s="34">
        <f t="shared" si="0"/>
        <v>0</v>
      </c>
    </row>
    <row r="24" spans="2:6" ht="31.5" customHeight="1" x14ac:dyDescent="0.3">
      <c r="B24" s="9" t="s">
        <v>18</v>
      </c>
      <c r="C24" s="10" t="s">
        <v>20</v>
      </c>
      <c r="D24" s="10">
        <v>2</v>
      </c>
      <c r="E24" s="34"/>
      <c r="F24" s="34">
        <f t="shared" si="0"/>
        <v>0</v>
      </c>
    </row>
    <row r="25" spans="2:6" ht="31.5" customHeight="1" x14ac:dyDescent="0.3">
      <c r="B25" s="9" t="s">
        <v>73</v>
      </c>
      <c r="C25" s="10" t="s">
        <v>20</v>
      </c>
      <c r="D25" s="10">
        <v>1</v>
      </c>
      <c r="E25" s="34"/>
      <c r="F25" s="34">
        <f t="shared" si="0"/>
        <v>0</v>
      </c>
    </row>
    <row r="26" spans="2:6" ht="31.5" customHeight="1" x14ac:dyDescent="0.3">
      <c r="B26" s="9" t="s">
        <v>71</v>
      </c>
      <c r="C26" s="10" t="s">
        <v>20</v>
      </c>
      <c r="D26" s="10">
        <v>2</v>
      </c>
      <c r="E26" s="34"/>
      <c r="F26" s="34">
        <f t="shared" si="0"/>
        <v>0</v>
      </c>
    </row>
    <row r="27" spans="2:6" ht="31.5" customHeight="1" x14ac:dyDescent="0.3">
      <c r="B27" s="9" t="s">
        <v>19</v>
      </c>
      <c r="C27" s="10" t="s">
        <v>23</v>
      </c>
      <c r="D27" s="10">
        <v>22</v>
      </c>
      <c r="E27" s="41"/>
      <c r="F27" s="34">
        <f t="shared" si="0"/>
        <v>0</v>
      </c>
    </row>
    <row r="28" spans="2:6" ht="31.5" customHeight="1" x14ac:dyDescent="0.3">
      <c r="B28" s="9" t="s">
        <v>75</v>
      </c>
      <c r="C28" s="10" t="s">
        <v>20</v>
      </c>
      <c r="D28" s="10">
        <v>1</v>
      </c>
      <c r="E28" s="34"/>
      <c r="F28" s="34">
        <f t="shared" si="0"/>
        <v>0</v>
      </c>
    </row>
    <row r="29" spans="2:6" ht="18" customHeight="1" thickBot="1" x14ac:dyDescent="0.4">
      <c r="B29" s="3"/>
      <c r="C29" s="4"/>
      <c r="D29" s="4"/>
      <c r="E29" s="23"/>
      <c r="F29" s="23"/>
    </row>
    <row r="30" spans="2:6" ht="18" customHeight="1" thickBot="1" x14ac:dyDescent="0.4">
      <c r="B30" s="28" t="s">
        <v>0</v>
      </c>
      <c r="C30" s="29"/>
      <c r="D30" s="29"/>
      <c r="E30" s="30"/>
      <c r="F30" s="35">
        <f>SUM(F22:F28,F14:F20,F5:F12)</f>
        <v>0</v>
      </c>
    </row>
    <row r="32" spans="2:6" ht="31.5" customHeight="1" x14ac:dyDescent="0.3">
      <c r="B32" s="45" t="s">
        <v>134</v>
      </c>
      <c r="C32" s="45"/>
      <c r="D32" s="45"/>
      <c r="E32" s="45"/>
      <c r="F32" s="45"/>
    </row>
    <row r="35" spans="2:6" ht="21.75" customHeight="1" x14ac:dyDescent="0.35">
      <c r="B35" s="12" t="s">
        <v>79</v>
      </c>
      <c r="C35" s="25"/>
      <c r="D35" s="25"/>
      <c r="E35" s="25"/>
      <c r="F35" s="26"/>
    </row>
    <row r="36" spans="2:6" ht="31.5" customHeight="1" x14ac:dyDescent="0.3">
      <c r="B36" s="9" t="s">
        <v>82</v>
      </c>
      <c r="C36" s="10" t="s">
        <v>20</v>
      </c>
      <c r="D36" s="10">
        <v>1</v>
      </c>
      <c r="E36" s="34"/>
      <c r="F36" s="34">
        <f t="shared" ref="F36:F45" si="1">E36*D36</f>
        <v>0</v>
      </c>
    </row>
    <row r="37" spans="2:6" ht="31.5" customHeight="1" x14ac:dyDescent="0.3">
      <c r="B37" s="9" t="s">
        <v>77</v>
      </c>
      <c r="C37" s="10" t="s">
        <v>23</v>
      </c>
      <c r="D37" s="10">
        <v>10</v>
      </c>
      <c r="E37" s="34"/>
      <c r="F37" s="34">
        <f t="shared" si="1"/>
        <v>0</v>
      </c>
    </row>
    <row r="38" spans="2:6" ht="31.5" customHeight="1" x14ac:dyDescent="0.3">
      <c r="B38" s="9" t="s">
        <v>24</v>
      </c>
      <c r="C38" s="10" t="s">
        <v>20</v>
      </c>
      <c r="D38" s="10">
        <v>1</v>
      </c>
      <c r="E38" s="34"/>
      <c r="F38" s="34">
        <f t="shared" si="1"/>
        <v>0</v>
      </c>
    </row>
    <row r="39" spans="2:6" ht="31.5" customHeight="1" x14ac:dyDescent="0.3">
      <c r="B39" s="9" t="s">
        <v>78</v>
      </c>
      <c r="C39" s="10" t="s">
        <v>20</v>
      </c>
      <c r="D39" s="10">
        <v>1</v>
      </c>
      <c r="E39" s="34"/>
      <c r="F39" s="34">
        <f t="shared" si="1"/>
        <v>0</v>
      </c>
    </row>
    <row r="40" spans="2:6" ht="31.5" customHeight="1" x14ac:dyDescent="0.3">
      <c r="B40" s="9" t="s">
        <v>76</v>
      </c>
      <c r="C40" s="10" t="s">
        <v>20</v>
      </c>
      <c r="D40" s="10">
        <v>1</v>
      </c>
      <c r="E40" s="34"/>
      <c r="F40" s="34">
        <f t="shared" si="1"/>
        <v>0</v>
      </c>
    </row>
    <row r="41" spans="2:6" ht="31.5" customHeight="1" x14ac:dyDescent="0.3">
      <c r="B41" s="9" t="s">
        <v>80</v>
      </c>
      <c r="C41" s="10" t="s">
        <v>20</v>
      </c>
      <c r="D41" s="10">
        <v>1</v>
      </c>
      <c r="E41" s="34"/>
      <c r="F41" s="34">
        <f t="shared" si="1"/>
        <v>0</v>
      </c>
    </row>
    <row r="42" spans="2:6" ht="31.5" customHeight="1" x14ac:dyDescent="0.3">
      <c r="B42" s="9" t="s">
        <v>119</v>
      </c>
      <c r="C42" s="10" t="s">
        <v>20</v>
      </c>
      <c r="D42" s="10">
        <v>2</v>
      </c>
      <c r="E42" s="34"/>
      <c r="F42" s="34">
        <f t="shared" si="1"/>
        <v>0</v>
      </c>
    </row>
    <row r="43" spans="2:6" ht="31.5" customHeight="1" x14ac:dyDescent="0.3">
      <c r="B43" s="9" t="s">
        <v>25</v>
      </c>
      <c r="C43" s="10" t="s">
        <v>20</v>
      </c>
      <c r="D43" s="10">
        <v>2</v>
      </c>
      <c r="E43" s="34"/>
      <c r="F43" s="34">
        <f t="shared" si="1"/>
        <v>0</v>
      </c>
    </row>
    <row r="44" spans="2:6" ht="31.5" customHeight="1" x14ac:dyDescent="0.3">
      <c r="B44" s="9" t="s">
        <v>26</v>
      </c>
      <c r="C44" s="10" t="s">
        <v>23</v>
      </c>
      <c r="D44" s="10">
        <v>1.5</v>
      </c>
      <c r="E44" s="34"/>
      <c r="F44" s="34">
        <f t="shared" si="1"/>
        <v>0</v>
      </c>
    </row>
    <row r="45" spans="2:6" ht="31.5" customHeight="1" x14ac:dyDescent="0.3">
      <c r="B45" s="9" t="s">
        <v>83</v>
      </c>
      <c r="C45" s="10" t="s">
        <v>23</v>
      </c>
      <c r="D45" s="10">
        <v>30</v>
      </c>
      <c r="E45" s="34"/>
      <c r="F45" s="34">
        <f t="shared" si="1"/>
        <v>0</v>
      </c>
    </row>
    <row r="46" spans="2:6" ht="16" thickBot="1" x14ac:dyDescent="0.4">
      <c r="B46" s="3"/>
      <c r="C46" s="4"/>
      <c r="D46" s="4"/>
      <c r="E46" s="23"/>
      <c r="F46" s="23"/>
    </row>
    <row r="47" spans="2:6" ht="16" thickBot="1" x14ac:dyDescent="0.4">
      <c r="B47" s="31" t="s">
        <v>0</v>
      </c>
      <c r="C47" s="30"/>
      <c r="D47" s="30"/>
      <c r="E47" s="30"/>
      <c r="F47" s="35">
        <f>SUM(F36:F46)</f>
        <v>0</v>
      </c>
    </row>
    <row r="49" spans="2:6" ht="84.75" customHeight="1" x14ac:dyDescent="0.3">
      <c r="B49" s="45" t="s">
        <v>132</v>
      </c>
      <c r="C49" s="45"/>
      <c r="D49" s="45"/>
      <c r="E49" s="45"/>
      <c r="F49" s="45"/>
    </row>
    <row r="51" spans="2:6" ht="39" customHeight="1" x14ac:dyDescent="0.3">
      <c r="B51" s="13" t="s">
        <v>27</v>
      </c>
      <c r="C51" s="14" t="s">
        <v>20</v>
      </c>
      <c r="D51" s="10">
        <v>1</v>
      </c>
      <c r="E51" s="34"/>
      <c r="F51" s="34">
        <f>E51*D51</f>
        <v>0</v>
      </c>
    </row>
    <row r="52" spans="2:6" ht="39" customHeight="1" x14ac:dyDescent="0.35">
      <c r="B52" s="8" t="s">
        <v>5</v>
      </c>
      <c r="C52" s="11"/>
      <c r="D52" s="20"/>
      <c r="E52" s="20"/>
      <c r="F52" s="21"/>
    </row>
    <row r="53" spans="2:6" ht="39" customHeight="1" x14ac:dyDescent="0.3">
      <c r="B53" s="9" t="s">
        <v>28</v>
      </c>
      <c r="C53" s="10" t="s">
        <v>20</v>
      </c>
      <c r="D53" s="10">
        <v>2</v>
      </c>
      <c r="E53" s="34"/>
      <c r="F53" s="34">
        <f t="shared" ref="F53:F71" si="2">E53*D53</f>
        <v>0</v>
      </c>
    </row>
    <row r="54" spans="2:6" ht="39" customHeight="1" x14ac:dyDescent="0.35">
      <c r="B54" s="8" t="s">
        <v>29</v>
      </c>
      <c r="C54" s="11"/>
      <c r="D54" s="20"/>
      <c r="E54" s="11"/>
      <c r="F54" s="21"/>
    </row>
    <row r="55" spans="2:6" ht="39" customHeight="1" x14ac:dyDescent="0.3">
      <c r="B55" s="9" t="s">
        <v>85</v>
      </c>
      <c r="C55" s="10" t="s">
        <v>20</v>
      </c>
      <c r="D55" s="10">
        <v>1</v>
      </c>
      <c r="E55" s="34"/>
      <c r="F55" s="34">
        <f t="shared" si="2"/>
        <v>0</v>
      </c>
    </row>
    <row r="56" spans="2:6" ht="39" customHeight="1" x14ac:dyDescent="0.3">
      <c r="B56" s="9" t="s">
        <v>28</v>
      </c>
      <c r="C56" s="10" t="s">
        <v>20</v>
      </c>
      <c r="D56" s="10">
        <v>2</v>
      </c>
      <c r="E56" s="34"/>
      <c r="F56" s="34">
        <f t="shared" si="2"/>
        <v>0</v>
      </c>
    </row>
    <row r="57" spans="2:6" ht="39" customHeight="1" x14ac:dyDescent="0.3">
      <c r="B57" s="9" t="s">
        <v>30</v>
      </c>
      <c r="C57" s="10" t="s">
        <v>20</v>
      </c>
      <c r="D57" s="10">
        <v>2</v>
      </c>
      <c r="E57" s="34"/>
      <c r="F57" s="34">
        <f t="shared" si="2"/>
        <v>0</v>
      </c>
    </row>
    <row r="58" spans="2:6" ht="39" customHeight="1" x14ac:dyDescent="0.3">
      <c r="B58" s="9" t="s">
        <v>43</v>
      </c>
      <c r="C58" s="10" t="s">
        <v>20</v>
      </c>
      <c r="D58" s="10">
        <v>2</v>
      </c>
      <c r="E58" s="34"/>
      <c r="F58" s="34">
        <f t="shared" si="2"/>
        <v>0</v>
      </c>
    </row>
    <row r="59" spans="2:6" ht="39" customHeight="1" x14ac:dyDescent="0.3">
      <c r="B59" s="9" t="s">
        <v>31</v>
      </c>
      <c r="C59" s="10" t="s">
        <v>20</v>
      </c>
      <c r="D59" s="10">
        <v>2</v>
      </c>
      <c r="E59" s="34"/>
      <c r="F59" s="34">
        <f t="shared" si="2"/>
        <v>0</v>
      </c>
    </row>
    <row r="60" spans="2:6" ht="39" customHeight="1" x14ac:dyDescent="0.3">
      <c r="B60" s="9" t="s">
        <v>32</v>
      </c>
      <c r="C60" s="10" t="s">
        <v>20</v>
      </c>
      <c r="D60" s="10">
        <v>1</v>
      </c>
      <c r="E60" s="34"/>
      <c r="F60" s="34">
        <f t="shared" si="2"/>
        <v>0</v>
      </c>
    </row>
    <row r="61" spans="2:6" ht="39" customHeight="1" x14ac:dyDescent="0.35">
      <c r="B61" s="8" t="s">
        <v>33</v>
      </c>
      <c r="C61" s="11"/>
      <c r="D61" s="11"/>
      <c r="E61" s="11"/>
      <c r="F61" s="21"/>
    </row>
    <row r="62" spans="2:6" ht="34.5" customHeight="1" x14ac:dyDescent="0.3">
      <c r="B62" s="9" t="s">
        <v>34</v>
      </c>
      <c r="C62" s="10" t="s">
        <v>20</v>
      </c>
      <c r="D62" s="10">
        <v>2</v>
      </c>
      <c r="E62" s="34"/>
      <c r="F62" s="34">
        <f t="shared" si="2"/>
        <v>0</v>
      </c>
    </row>
    <row r="63" spans="2:6" ht="34.5" customHeight="1" x14ac:dyDescent="0.3">
      <c r="B63" s="9" t="s">
        <v>35</v>
      </c>
      <c r="C63" s="10" t="s">
        <v>20</v>
      </c>
      <c r="D63" s="10">
        <v>2</v>
      </c>
      <c r="E63" s="34"/>
      <c r="F63" s="34">
        <f t="shared" si="2"/>
        <v>0</v>
      </c>
    </row>
    <row r="64" spans="2:6" ht="34.5" customHeight="1" x14ac:dyDescent="0.3">
      <c r="B64" s="9" t="s">
        <v>36</v>
      </c>
      <c r="C64" s="10" t="s">
        <v>20</v>
      </c>
      <c r="D64" s="10">
        <v>1</v>
      </c>
      <c r="E64" s="34"/>
      <c r="F64" s="34">
        <f t="shared" si="2"/>
        <v>0</v>
      </c>
    </row>
    <row r="65" spans="2:6" ht="34.5" customHeight="1" x14ac:dyDescent="0.3">
      <c r="B65" s="9" t="s">
        <v>37</v>
      </c>
      <c r="C65" s="10" t="s">
        <v>20</v>
      </c>
      <c r="D65" s="10">
        <v>1</v>
      </c>
      <c r="E65" s="34"/>
      <c r="F65" s="34">
        <f t="shared" si="2"/>
        <v>0</v>
      </c>
    </row>
    <row r="66" spans="2:6" ht="34.5" customHeight="1" x14ac:dyDescent="0.3">
      <c r="B66" s="9" t="s">
        <v>38</v>
      </c>
      <c r="C66" s="10" t="s">
        <v>45</v>
      </c>
      <c r="D66" s="10">
        <v>1</v>
      </c>
      <c r="E66" s="34"/>
      <c r="F66" s="34">
        <f t="shared" si="2"/>
        <v>0</v>
      </c>
    </row>
    <row r="67" spans="2:6" ht="34.5" customHeight="1" x14ac:dyDescent="0.3">
      <c r="B67" s="9" t="s">
        <v>39</v>
      </c>
      <c r="C67" s="10" t="s">
        <v>20</v>
      </c>
      <c r="D67" s="10">
        <v>1</v>
      </c>
      <c r="E67" s="34"/>
      <c r="F67" s="34">
        <f t="shared" si="2"/>
        <v>0</v>
      </c>
    </row>
    <row r="68" spans="2:6" ht="34.5" customHeight="1" x14ac:dyDescent="0.3">
      <c r="B68" s="9" t="s">
        <v>40</v>
      </c>
      <c r="C68" s="10" t="s">
        <v>45</v>
      </c>
      <c r="D68" s="10">
        <v>8</v>
      </c>
      <c r="E68" s="34"/>
      <c r="F68" s="34">
        <f t="shared" si="2"/>
        <v>0</v>
      </c>
    </row>
    <row r="69" spans="2:6" ht="34.5" customHeight="1" x14ac:dyDescent="0.3">
      <c r="B69" s="9" t="s">
        <v>86</v>
      </c>
      <c r="C69" s="10" t="s">
        <v>45</v>
      </c>
      <c r="D69" s="10">
        <v>2</v>
      </c>
      <c r="E69" s="34"/>
      <c r="F69" s="34">
        <f t="shared" si="2"/>
        <v>0</v>
      </c>
    </row>
    <row r="70" spans="2:6" ht="34.5" customHeight="1" x14ac:dyDescent="0.3">
      <c r="B70" s="9" t="s">
        <v>87</v>
      </c>
      <c r="C70" s="10" t="s">
        <v>45</v>
      </c>
      <c r="D70" s="10">
        <v>2</v>
      </c>
      <c r="E70" s="34"/>
      <c r="F70" s="34">
        <f t="shared" si="2"/>
        <v>0</v>
      </c>
    </row>
    <row r="71" spans="2:6" ht="34.5" customHeight="1" x14ac:dyDescent="0.3">
      <c r="B71" s="9" t="s">
        <v>88</v>
      </c>
      <c r="C71" s="10" t="s">
        <v>45</v>
      </c>
      <c r="D71" s="10">
        <v>16</v>
      </c>
      <c r="E71" s="34"/>
      <c r="F71" s="34">
        <f t="shared" si="2"/>
        <v>0</v>
      </c>
    </row>
    <row r="72" spans="2:6" x14ac:dyDescent="0.35">
      <c r="B72" s="8" t="s">
        <v>41</v>
      </c>
      <c r="C72" s="11"/>
      <c r="D72" s="11"/>
      <c r="E72" s="11"/>
      <c r="F72" s="21"/>
    </row>
    <row r="73" spans="2:6" x14ac:dyDescent="0.35">
      <c r="B73" s="8" t="s">
        <v>42</v>
      </c>
      <c r="C73" s="20"/>
      <c r="D73" s="20"/>
      <c r="E73" s="20"/>
      <c r="F73" s="21"/>
    </row>
    <row r="74" spans="2:6" x14ac:dyDescent="0.35">
      <c r="B74" s="8" t="s">
        <v>44</v>
      </c>
      <c r="C74" s="20"/>
      <c r="D74" s="20"/>
      <c r="E74" s="20"/>
      <c r="F74" s="21"/>
    </row>
    <row r="75" spans="2:6" x14ac:dyDescent="0.35">
      <c r="B75" s="8" t="s">
        <v>46</v>
      </c>
      <c r="C75" s="20"/>
      <c r="D75" s="20"/>
      <c r="E75" s="20"/>
      <c r="F75" s="21"/>
    </row>
    <row r="76" spans="2:6" ht="16" thickBot="1" x14ac:dyDescent="0.4">
      <c r="B76" s="7"/>
      <c r="C76" s="23"/>
      <c r="D76" s="23"/>
      <c r="E76" s="23"/>
      <c r="F76" s="23"/>
    </row>
    <row r="77" spans="2:6" ht="16" thickBot="1" x14ac:dyDescent="0.4">
      <c r="B77" s="28" t="s">
        <v>0</v>
      </c>
      <c r="C77" s="32"/>
      <c r="D77" s="32"/>
      <c r="E77" s="32"/>
      <c r="F77" s="35">
        <f>SUM(F62:F71,F55:F60,F53,F51)</f>
        <v>0</v>
      </c>
    </row>
    <row r="78" spans="2:6" x14ac:dyDescent="0.35">
      <c r="B78" s="7"/>
    </row>
    <row r="79" spans="2:6" ht="31.5" customHeight="1" x14ac:dyDescent="0.3">
      <c r="B79" s="45" t="s">
        <v>135</v>
      </c>
      <c r="C79" s="45"/>
      <c r="D79" s="45"/>
      <c r="E79" s="45"/>
      <c r="F79" s="45"/>
    </row>
    <row r="80" spans="2:6" x14ac:dyDescent="0.35">
      <c r="B80" s="6"/>
    </row>
    <row r="82" spans="2:6" ht="27" customHeight="1" x14ac:dyDescent="0.3">
      <c r="B82" s="40" t="s">
        <v>89</v>
      </c>
      <c r="C82" s="10" t="s">
        <v>23</v>
      </c>
      <c r="D82" s="10">
        <v>85</v>
      </c>
      <c r="E82" s="34"/>
      <c r="F82" s="34">
        <f t="shared" ref="F82:F87" si="3">D82*E82</f>
        <v>0</v>
      </c>
    </row>
    <row r="83" spans="2:6" ht="27" customHeight="1" x14ac:dyDescent="0.3">
      <c r="B83" s="9" t="s">
        <v>47</v>
      </c>
      <c r="C83" s="10" t="s">
        <v>22</v>
      </c>
      <c r="D83" s="10">
        <v>40</v>
      </c>
      <c r="E83" s="34"/>
      <c r="F83" s="34">
        <f t="shared" si="3"/>
        <v>0</v>
      </c>
    </row>
    <row r="84" spans="2:6" ht="27" customHeight="1" x14ac:dyDescent="0.3">
      <c r="B84" s="42" t="s">
        <v>114</v>
      </c>
      <c r="C84" s="10" t="s">
        <v>21</v>
      </c>
      <c r="D84" s="10">
        <v>5</v>
      </c>
      <c r="E84" s="34"/>
      <c r="F84" s="34">
        <f t="shared" si="3"/>
        <v>0</v>
      </c>
    </row>
    <row r="85" spans="2:6" ht="27" customHeight="1" x14ac:dyDescent="0.3">
      <c r="B85" s="9" t="s">
        <v>124</v>
      </c>
      <c r="C85" s="10" t="s">
        <v>23</v>
      </c>
      <c r="D85" s="10">
        <v>45</v>
      </c>
      <c r="E85" s="34"/>
      <c r="F85" s="34">
        <f t="shared" si="3"/>
        <v>0</v>
      </c>
    </row>
    <row r="86" spans="2:6" ht="27" customHeight="1" x14ac:dyDescent="0.3">
      <c r="B86" s="9" t="s">
        <v>48</v>
      </c>
      <c r="C86" s="10" t="s">
        <v>23</v>
      </c>
      <c r="D86" s="10">
        <v>62</v>
      </c>
      <c r="E86" s="34"/>
      <c r="F86" s="34">
        <f t="shared" si="3"/>
        <v>0</v>
      </c>
    </row>
    <row r="87" spans="2:6" ht="27" customHeight="1" x14ac:dyDescent="0.3">
      <c r="B87" s="9" t="s">
        <v>49</v>
      </c>
      <c r="C87" s="10" t="s">
        <v>23</v>
      </c>
      <c r="D87" s="10">
        <v>5</v>
      </c>
      <c r="E87" s="34"/>
      <c r="F87" s="34">
        <f t="shared" si="3"/>
        <v>0</v>
      </c>
    </row>
    <row r="88" spans="2:6" x14ac:dyDescent="0.35">
      <c r="C88" s="20"/>
      <c r="D88" s="20"/>
      <c r="E88" s="20"/>
      <c r="F88" s="21"/>
    </row>
    <row r="89" spans="2:6" x14ac:dyDescent="0.35">
      <c r="B89" s="8" t="s">
        <v>50</v>
      </c>
      <c r="C89" s="20"/>
      <c r="D89" s="20"/>
      <c r="E89" s="20"/>
      <c r="F89" s="21"/>
    </row>
    <row r="90" spans="2:6" x14ac:dyDescent="0.35">
      <c r="B90" s="8" t="s">
        <v>51</v>
      </c>
      <c r="C90" s="20"/>
      <c r="D90" s="20"/>
      <c r="E90" s="20"/>
      <c r="F90" s="21"/>
    </row>
    <row r="91" spans="2:6" ht="16" thickBot="1" x14ac:dyDescent="0.4">
      <c r="B91" s="7"/>
      <c r="C91" s="23"/>
      <c r="D91" s="23"/>
      <c r="E91" s="23"/>
      <c r="F91" s="23"/>
    </row>
    <row r="92" spans="2:6" ht="16" thickBot="1" x14ac:dyDescent="0.4">
      <c r="B92" s="33" t="s">
        <v>0</v>
      </c>
      <c r="C92" s="32"/>
      <c r="D92" s="32"/>
      <c r="E92" s="32"/>
      <c r="F92" s="35">
        <f>SUM(F82:F90)</f>
        <v>0</v>
      </c>
    </row>
    <row r="95" spans="2:6" ht="71.25" customHeight="1" x14ac:dyDescent="0.3">
      <c r="B95" s="45" t="s">
        <v>136</v>
      </c>
      <c r="C95" s="45"/>
      <c r="D95" s="45"/>
      <c r="E95" s="45"/>
      <c r="F95" s="45"/>
    </row>
    <row r="97" spans="2:6" ht="35.25" customHeight="1" x14ac:dyDescent="0.3">
      <c r="B97" s="40" t="s">
        <v>90</v>
      </c>
      <c r="C97" s="10" t="s">
        <v>45</v>
      </c>
      <c r="D97" s="10">
        <v>17</v>
      </c>
      <c r="E97" s="34"/>
      <c r="F97" s="34">
        <f>E97*D97</f>
        <v>0</v>
      </c>
    </row>
    <row r="98" spans="2:6" ht="35.25" customHeight="1" x14ac:dyDescent="0.3">
      <c r="B98" s="9" t="s">
        <v>125</v>
      </c>
      <c r="C98" s="10" t="s">
        <v>22</v>
      </c>
      <c r="D98" s="10">
        <v>6.5</v>
      </c>
      <c r="E98" s="34"/>
      <c r="F98" s="34">
        <f t="shared" ref="F98:F104" si="4">E98*D98</f>
        <v>0</v>
      </c>
    </row>
    <row r="99" spans="2:6" ht="35.25" customHeight="1" x14ac:dyDescent="0.3">
      <c r="B99" s="9" t="s">
        <v>91</v>
      </c>
      <c r="C99" s="10" t="s">
        <v>45</v>
      </c>
      <c r="D99" s="10">
        <v>12</v>
      </c>
      <c r="E99" s="34"/>
      <c r="F99" s="34">
        <f t="shared" si="4"/>
        <v>0</v>
      </c>
    </row>
    <row r="100" spans="2:6" ht="35.25" customHeight="1" x14ac:dyDescent="0.3">
      <c r="B100" s="9" t="s">
        <v>95</v>
      </c>
      <c r="C100" s="10" t="s">
        <v>45</v>
      </c>
      <c r="D100" s="10">
        <v>6</v>
      </c>
      <c r="E100" s="34"/>
      <c r="F100" s="34">
        <f t="shared" si="4"/>
        <v>0</v>
      </c>
    </row>
    <row r="101" spans="2:6" ht="35.25" customHeight="1" x14ac:dyDescent="0.3">
      <c r="B101" s="9" t="s">
        <v>52</v>
      </c>
      <c r="C101" s="10" t="s">
        <v>45</v>
      </c>
      <c r="D101" s="10">
        <v>15</v>
      </c>
      <c r="E101" s="34"/>
      <c r="F101" s="34">
        <f t="shared" si="4"/>
        <v>0</v>
      </c>
    </row>
    <row r="102" spans="2:6" ht="35.25" customHeight="1" x14ac:dyDescent="0.3">
      <c r="B102" s="40" t="s">
        <v>92</v>
      </c>
      <c r="C102" s="10" t="s">
        <v>45</v>
      </c>
      <c r="D102" s="10">
        <v>1.5</v>
      </c>
      <c r="E102" s="34"/>
      <c r="F102" s="34">
        <f t="shared" si="4"/>
        <v>0</v>
      </c>
    </row>
    <row r="103" spans="2:6" ht="35.25" customHeight="1" x14ac:dyDescent="0.3">
      <c r="B103" s="9" t="s">
        <v>93</v>
      </c>
      <c r="C103" s="10" t="s">
        <v>20</v>
      </c>
      <c r="D103" s="10">
        <v>1</v>
      </c>
      <c r="E103" s="34"/>
      <c r="F103" s="34">
        <f t="shared" si="4"/>
        <v>0</v>
      </c>
    </row>
    <row r="104" spans="2:6" ht="35.25" customHeight="1" x14ac:dyDescent="0.3">
      <c r="B104" s="9" t="s">
        <v>94</v>
      </c>
      <c r="C104" s="10" t="s">
        <v>45</v>
      </c>
      <c r="D104" s="10">
        <v>2</v>
      </c>
      <c r="E104" s="34"/>
      <c r="F104" s="34">
        <f t="shared" si="4"/>
        <v>0</v>
      </c>
    </row>
    <row r="105" spans="2:6" ht="16" thickBot="1" x14ac:dyDescent="0.4"/>
    <row r="106" spans="2:6" ht="16" thickBot="1" x14ac:dyDescent="0.4">
      <c r="B106" s="33" t="s">
        <v>0</v>
      </c>
      <c r="C106" s="30"/>
      <c r="D106" s="30"/>
      <c r="E106" s="30"/>
      <c r="F106" s="35">
        <f>SUM(F97:F105)</f>
        <v>0</v>
      </c>
    </row>
    <row r="108" spans="2:6" ht="47.25" customHeight="1" x14ac:dyDescent="0.3">
      <c r="B108" s="45" t="s">
        <v>131</v>
      </c>
      <c r="C108" s="45"/>
      <c r="D108" s="45"/>
      <c r="E108" s="45"/>
      <c r="F108" s="45"/>
    </row>
    <row r="110" spans="2:6" ht="62" x14ac:dyDescent="0.3">
      <c r="B110" s="19" t="s">
        <v>123</v>
      </c>
      <c r="C110" s="10" t="s">
        <v>23</v>
      </c>
      <c r="D110" s="10">
        <v>90</v>
      </c>
      <c r="E110" s="34"/>
      <c r="F110" s="34">
        <f>E110*D110</f>
        <v>0</v>
      </c>
    </row>
    <row r="111" spans="2:6" x14ac:dyDescent="0.3">
      <c r="B111" s="43" t="s">
        <v>113</v>
      </c>
      <c r="C111" s="10" t="s">
        <v>45</v>
      </c>
      <c r="D111" s="10">
        <v>2</v>
      </c>
      <c r="E111" s="34"/>
      <c r="F111" s="34">
        <f>E111*D111</f>
        <v>0</v>
      </c>
    </row>
    <row r="112" spans="2:6" ht="24" customHeight="1" x14ac:dyDescent="0.3">
      <c r="B112" s="9" t="s">
        <v>53</v>
      </c>
      <c r="C112" s="10" t="s">
        <v>23</v>
      </c>
      <c r="D112" s="10">
        <v>187</v>
      </c>
      <c r="E112" s="34"/>
      <c r="F112" s="34">
        <f t="shared" ref="F112:F114" si="5">E112*D112</f>
        <v>0</v>
      </c>
    </row>
    <row r="113" spans="2:6" ht="31" x14ac:dyDescent="0.3">
      <c r="B113" s="40" t="s">
        <v>98</v>
      </c>
      <c r="C113" s="10" t="s">
        <v>96</v>
      </c>
      <c r="D113" s="10">
        <v>60</v>
      </c>
      <c r="E113" s="34"/>
      <c r="F113" s="34">
        <f t="shared" si="5"/>
        <v>0</v>
      </c>
    </row>
    <row r="114" spans="2:6" ht="31" x14ac:dyDescent="0.3">
      <c r="B114" s="9" t="s">
        <v>97</v>
      </c>
      <c r="C114" s="10" t="s">
        <v>45</v>
      </c>
      <c r="D114" s="10">
        <v>12</v>
      </c>
      <c r="E114" s="34"/>
      <c r="F114" s="34">
        <f t="shared" si="5"/>
        <v>0</v>
      </c>
    </row>
    <row r="115" spans="2:6" ht="16" thickBot="1" x14ac:dyDescent="0.4"/>
    <row r="116" spans="2:6" ht="16" thickBot="1" x14ac:dyDescent="0.4">
      <c r="B116" s="31" t="s">
        <v>0</v>
      </c>
      <c r="C116" s="30"/>
      <c r="D116" s="30"/>
      <c r="E116" s="30"/>
      <c r="F116" s="35">
        <f>SUM(F110:F115)</f>
        <v>0</v>
      </c>
    </row>
    <row r="118" spans="2:6" x14ac:dyDescent="0.35">
      <c r="B118" s="5" t="s">
        <v>99</v>
      </c>
    </row>
    <row r="119" spans="2:6" ht="16" thickBot="1" x14ac:dyDescent="0.4"/>
    <row r="120" spans="2:6" ht="16" thickBot="1" x14ac:dyDescent="0.35">
      <c r="B120" s="1" t="s">
        <v>4</v>
      </c>
      <c r="C120" s="2" t="s">
        <v>3</v>
      </c>
      <c r="D120" s="2" t="s">
        <v>2</v>
      </c>
      <c r="E120" s="2" t="s">
        <v>1</v>
      </c>
      <c r="F120" s="2" t="s">
        <v>0</v>
      </c>
    </row>
    <row r="122" spans="2:6" ht="32.25" customHeight="1" x14ac:dyDescent="0.35">
      <c r="B122" s="9"/>
      <c r="C122" s="22"/>
      <c r="D122" s="10"/>
      <c r="E122" s="34"/>
      <c r="F122" s="34"/>
    </row>
    <row r="123" spans="2:6" ht="32.25" customHeight="1" x14ac:dyDescent="0.3">
      <c r="B123" s="46" t="s">
        <v>130</v>
      </c>
      <c r="C123" s="47"/>
      <c r="D123" s="47"/>
      <c r="E123" s="47"/>
      <c r="F123" s="48"/>
    </row>
    <row r="124" spans="2:6" ht="32.25" customHeight="1" x14ac:dyDescent="0.35">
      <c r="B124" s="8"/>
      <c r="C124" s="20"/>
      <c r="D124" s="11"/>
      <c r="E124" s="11"/>
      <c r="F124" s="21"/>
    </row>
    <row r="125" spans="2:6" ht="32.25" customHeight="1" x14ac:dyDescent="0.35">
      <c r="B125" s="9" t="s">
        <v>54</v>
      </c>
      <c r="C125" s="22" t="s">
        <v>45</v>
      </c>
      <c r="D125" s="10">
        <v>2</v>
      </c>
      <c r="E125" s="34"/>
      <c r="F125" s="34">
        <f t="shared" ref="F125:F154" si="6">E125*D125</f>
        <v>0</v>
      </c>
    </row>
    <row r="126" spans="2:6" ht="32.25" customHeight="1" x14ac:dyDescent="0.35">
      <c r="B126" s="9" t="s">
        <v>55</v>
      </c>
      <c r="C126" s="22" t="s">
        <v>45</v>
      </c>
      <c r="D126" s="10">
        <v>1</v>
      </c>
      <c r="E126" s="34"/>
      <c r="F126" s="34">
        <f t="shared" si="6"/>
        <v>0</v>
      </c>
    </row>
    <row r="127" spans="2:6" ht="32.25" customHeight="1" x14ac:dyDescent="0.35">
      <c r="B127" s="40" t="s">
        <v>102</v>
      </c>
      <c r="C127" s="22" t="s">
        <v>96</v>
      </c>
      <c r="D127" s="10">
        <v>1</v>
      </c>
      <c r="E127" s="34"/>
      <c r="F127" s="34">
        <f t="shared" si="6"/>
        <v>0</v>
      </c>
    </row>
    <row r="128" spans="2:6" ht="33.75" customHeight="1" x14ac:dyDescent="0.35">
      <c r="B128" s="9" t="s">
        <v>56</v>
      </c>
      <c r="C128" s="22" t="s">
        <v>45</v>
      </c>
      <c r="D128" s="10">
        <v>2</v>
      </c>
      <c r="E128" s="34"/>
      <c r="F128" s="34">
        <f t="shared" si="6"/>
        <v>0</v>
      </c>
    </row>
    <row r="129" spans="2:6" ht="70.5" customHeight="1" x14ac:dyDescent="0.35">
      <c r="B129" s="40" t="s">
        <v>100</v>
      </c>
      <c r="C129" s="22" t="s">
        <v>45</v>
      </c>
      <c r="D129" s="10">
        <v>4</v>
      </c>
      <c r="E129" s="34"/>
      <c r="F129" s="34">
        <f t="shared" si="6"/>
        <v>0</v>
      </c>
    </row>
    <row r="130" spans="2:6" ht="32.25" customHeight="1" x14ac:dyDescent="0.35">
      <c r="B130" s="13" t="s">
        <v>101</v>
      </c>
      <c r="C130" s="27" t="s">
        <v>45</v>
      </c>
      <c r="D130" s="14">
        <v>2</v>
      </c>
      <c r="E130" s="34"/>
      <c r="F130" s="34">
        <f t="shared" si="6"/>
        <v>0</v>
      </c>
    </row>
    <row r="131" spans="2:6" ht="32.25" customHeight="1" x14ac:dyDescent="0.3">
      <c r="B131" s="46" t="s">
        <v>129</v>
      </c>
      <c r="C131" s="47"/>
      <c r="D131" s="47"/>
      <c r="E131" s="47"/>
      <c r="F131" s="48"/>
    </row>
    <row r="132" spans="2:6" ht="32.25" customHeight="1" x14ac:dyDescent="0.35">
      <c r="B132" s="9" t="s">
        <v>57</v>
      </c>
      <c r="C132" s="22" t="s">
        <v>45</v>
      </c>
      <c r="D132" s="10">
        <v>1</v>
      </c>
      <c r="E132" s="34"/>
      <c r="F132" s="34">
        <f t="shared" si="6"/>
        <v>0</v>
      </c>
    </row>
    <row r="133" spans="2:6" ht="32.25" customHeight="1" x14ac:dyDescent="0.35">
      <c r="B133" s="9" t="s">
        <v>58</v>
      </c>
      <c r="C133" s="22" t="s">
        <v>45</v>
      </c>
      <c r="D133" s="10">
        <v>1</v>
      </c>
      <c r="E133" s="34"/>
      <c r="F133" s="34">
        <f t="shared" si="6"/>
        <v>0</v>
      </c>
    </row>
    <row r="134" spans="2:6" ht="32.25" customHeight="1" x14ac:dyDescent="0.35">
      <c r="B134" s="9"/>
      <c r="C134" s="22"/>
      <c r="D134" s="10"/>
      <c r="E134" s="34"/>
      <c r="F134" s="34"/>
    </row>
    <row r="135" spans="2:6" ht="32.25" customHeight="1" x14ac:dyDescent="0.3">
      <c r="B135" s="46" t="s">
        <v>127</v>
      </c>
      <c r="C135" s="47"/>
      <c r="D135" s="47"/>
      <c r="E135" s="47"/>
      <c r="F135" s="48"/>
    </row>
    <row r="136" spans="2:6" ht="50.25" customHeight="1" x14ac:dyDescent="0.35">
      <c r="B136" s="40" t="s">
        <v>103</v>
      </c>
      <c r="C136" s="22" t="s">
        <v>45</v>
      </c>
      <c r="D136" s="10">
        <v>1</v>
      </c>
      <c r="E136" s="34"/>
      <c r="F136" s="34">
        <f t="shared" si="6"/>
        <v>0</v>
      </c>
    </row>
    <row r="137" spans="2:6" ht="54" customHeight="1" x14ac:dyDescent="0.35">
      <c r="B137" s="9" t="s">
        <v>104</v>
      </c>
      <c r="C137" s="22" t="s">
        <v>45</v>
      </c>
      <c r="D137" s="10">
        <v>1</v>
      </c>
      <c r="E137" s="34"/>
      <c r="F137" s="34">
        <f t="shared" si="6"/>
        <v>0</v>
      </c>
    </row>
    <row r="138" spans="2:6" ht="32.25" customHeight="1" x14ac:dyDescent="0.35">
      <c r="B138" s="9" t="s">
        <v>105</v>
      </c>
      <c r="C138" s="22" t="s">
        <v>45</v>
      </c>
      <c r="D138" s="10">
        <v>1</v>
      </c>
      <c r="E138" s="34"/>
      <c r="F138" s="34">
        <f t="shared" si="6"/>
        <v>0</v>
      </c>
    </row>
    <row r="139" spans="2:6" ht="32.25" customHeight="1" x14ac:dyDescent="0.35">
      <c r="B139" s="9" t="s">
        <v>106</v>
      </c>
      <c r="C139" s="22" t="s">
        <v>45</v>
      </c>
      <c r="D139" s="10">
        <v>1</v>
      </c>
      <c r="E139" s="34"/>
      <c r="F139" s="34">
        <f t="shared" si="6"/>
        <v>0</v>
      </c>
    </row>
    <row r="140" spans="2:6" ht="32.25" customHeight="1" x14ac:dyDescent="0.35">
      <c r="B140" s="44" t="s">
        <v>107</v>
      </c>
      <c r="C140" s="27" t="s">
        <v>96</v>
      </c>
      <c r="D140" s="14">
        <v>1</v>
      </c>
      <c r="E140" s="34"/>
      <c r="F140" s="34">
        <f t="shared" si="6"/>
        <v>0</v>
      </c>
    </row>
    <row r="141" spans="2:6" ht="32.25" customHeight="1" x14ac:dyDescent="0.35">
      <c r="B141" s="44" t="s">
        <v>108</v>
      </c>
      <c r="C141" s="27" t="s">
        <v>45</v>
      </c>
      <c r="D141" s="14">
        <v>1</v>
      </c>
      <c r="E141" s="34"/>
      <c r="F141" s="34">
        <f t="shared" si="6"/>
        <v>0</v>
      </c>
    </row>
    <row r="142" spans="2:6" ht="32.25" customHeight="1" x14ac:dyDescent="0.35">
      <c r="B142" s="8" t="s">
        <v>59</v>
      </c>
      <c r="C142" s="20"/>
      <c r="D142" s="20"/>
      <c r="E142" s="20"/>
      <c r="F142" s="21"/>
    </row>
    <row r="143" spans="2:6" ht="32.25" customHeight="1" x14ac:dyDescent="0.35">
      <c r="B143" s="9" t="s">
        <v>126</v>
      </c>
      <c r="C143" s="22" t="s">
        <v>45</v>
      </c>
      <c r="D143" s="15">
        <v>8</v>
      </c>
      <c r="E143" s="34"/>
      <c r="F143" s="34">
        <f t="shared" si="6"/>
        <v>0</v>
      </c>
    </row>
    <row r="144" spans="2:6" ht="32.25" customHeight="1" x14ac:dyDescent="0.35">
      <c r="B144" s="9" t="s">
        <v>60</v>
      </c>
      <c r="C144" s="22" t="s">
        <v>22</v>
      </c>
      <c r="D144" s="15">
        <v>3.1</v>
      </c>
      <c r="E144" s="34"/>
      <c r="F144" s="34">
        <f t="shared" si="6"/>
        <v>0</v>
      </c>
    </row>
    <row r="145" spans="2:6" ht="32.25" customHeight="1" x14ac:dyDescent="0.35">
      <c r="B145" s="9" t="s">
        <v>109</v>
      </c>
      <c r="C145" s="22" t="s">
        <v>45</v>
      </c>
      <c r="D145" s="15">
        <v>2</v>
      </c>
      <c r="E145" s="34"/>
      <c r="F145" s="34">
        <f t="shared" si="6"/>
        <v>0</v>
      </c>
    </row>
    <row r="146" spans="2:6" ht="32.25" customHeight="1" x14ac:dyDescent="0.35">
      <c r="B146" s="9" t="s">
        <v>110</v>
      </c>
      <c r="C146" s="22" t="s">
        <v>45</v>
      </c>
      <c r="D146" s="15">
        <v>1</v>
      </c>
      <c r="E146" s="34"/>
      <c r="F146" s="34">
        <f t="shared" si="6"/>
        <v>0</v>
      </c>
    </row>
    <row r="147" spans="2:6" ht="32.25" customHeight="1" x14ac:dyDescent="0.3">
      <c r="B147" s="49" t="s">
        <v>137</v>
      </c>
      <c r="C147" s="50"/>
      <c r="D147" s="50"/>
      <c r="E147" s="50"/>
      <c r="F147" s="51"/>
    </row>
    <row r="148" spans="2:6" ht="32.25" customHeight="1" x14ac:dyDescent="0.35">
      <c r="B148" s="9" t="s">
        <v>122</v>
      </c>
      <c r="C148" s="22" t="s">
        <v>96</v>
      </c>
      <c r="D148" s="15">
        <v>1</v>
      </c>
      <c r="E148" s="34"/>
      <c r="F148" s="34">
        <f t="shared" si="6"/>
        <v>0</v>
      </c>
    </row>
    <row r="149" spans="2:6" ht="32.25" customHeight="1" x14ac:dyDescent="0.35">
      <c r="B149" s="9" t="s">
        <v>116</v>
      </c>
      <c r="C149" s="22" t="s">
        <v>45</v>
      </c>
      <c r="D149" s="15">
        <v>4</v>
      </c>
      <c r="E149" s="34"/>
      <c r="F149" s="34">
        <f t="shared" si="6"/>
        <v>0</v>
      </c>
    </row>
    <row r="150" spans="2:6" ht="32.25" customHeight="1" x14ac:dyDescent="0.35">
      <c r="B150" s="9" t="s">
        <v>115</v>
      </c>
      <c r="C150" s="22" t="s">
        <v>96</v>
      </c>
      <c r="D150" s="15">
        <v>4</v>
      </c>
      <c r="E150" s="34"/>
      <c r="F150" s="34">
        <f t="shared" si="6"/>
        <v>0</v>
      </c>
    </row>
    <row r="151" spans="2:6" ht="32.25" customHeight="1" x14ac:dyDescent="0.3">
      <c r="B151" s="46" t="s">
        <v>128</v>
      </c>
      <c r="C151" s="47"/>
      <c r="D151" s="47"/>
      <c r="E151" s="47"/>
      <c r="F151" s="48"/>
    </row>
    <row r="152" spans="2:6" ht="32.25" customHeight="1" x14ac:dyDescent="0.35">
      <c r="B152" s="9" t="s">
        <v>111</v>
      </c>
      <c r="C152" s="22" t="s">
        <v>45</v>
      </c>
      <c r="D152" s="15">
        <v>1</v>
      </c>
      <c r="E152" s="34"/>
      <c r="F152" s="34">
        <f t="shared" si="6"/>
        <v>0</v>
      </c>
    </row>
    <row r="153" spans="2:6" ht="32.25" customHeight="1" x14ac:dyDescent="0.35">
      <c r="B153" s="9" t="s">
        <v>112</v>
      </c>
      <c r="C153" s="22" t="s">
        <v>45</v>
      </c>
      <c r="D153" s="15">
        <v>1</v>
      </c>
      <c r="E153" s="34"/>
      <c r="F153" s="34">
        <f t="shared" si="6"/>
        <v>0</v>
      </c>
    </row>
    <row r="154" spans="2:6" ht="32.25" customHeight="1" thickBot="1" x14ac:dyDescent="0.4">
      <c r="B154" s="16" t="s">
        <v>121</v>
      </c>
      <c r="C154" s="22" t="s">
        <v>45</v>
      </c>
      <c r="D154" s="15">
        <v>15</v>
      </c>
      <c r="E154" s="34"/>
      <c r="F154" s="34">
        <f t="shared" si="6"/>
        <v>0</v>
      </c>
    </row>
    <row r="155" spans="2:6" x14ac:dyDescent="0.35">
      <c r="E155" s="17"/>
      <c r="F155" s="25"/>
    </row>
    <row r="156" spans="2:6" ht="21.75" customHeight="1" x14ac:dyDescent="0.35">
      <c r="B156" s="7" t="s">
        <v>117</v>
      </c>
    </row>
    <row r="157" spans="2:6" ht="16" thickBot="1" x14ac:dyDescent="0.4"/>
    <row r="158" spans="2:6" ht="16" thickBot="1" x14ac:dyDescent="0.4">
      <c r="B158" s="31"/>
      <c r="C158" s="32"/>
      <c r="D158" s="32"/>
      <c r="E158" s="32"/>
      <c r="F158" s="35">
        <f>SUM(F122:F157)</f>
        <v>0</v>
      </c>
    </row>
    <row r="159" spans="2:6" ht="32.25" customHeight="1" x14ac:dyDescent="0.35">
      <c r="B159" s="9" t="s">
        <v>65</v>
      </c>
      <c r="C159" s="22" t="s">
        <v>66</v>
      </c>
      <c r="D159" s="15">
        <v>140</v>
      </c>
      <c r="E159" s="34"/>
      <c r="F159" s="34">
        <f t="shared" ref="F159:F161" si="7">E159*D159</f>
        <v>0</v>
      </c>
    </row>
    <row r="160" spans="2:6" ht="32.25" customHeight="1" x14ac:dyDescent="0.35">
      <c r="B160" s="9" t="s">
        <v>67</v>
      </c>
      <c r="C160" s="22" t="s">
        <v>66</v>
      </c>
      <c r="D160" s="15">
        <v>120</v>
      </c>
      <c r="E160" s="34"/>
      <c r="F160" s="34">
        <f t="shared" si="7"/>
        <v>0</v>
      </c>
    </row>
    <row r="161" spans="2:6" ht="32.25" customHeight="1" x14ac:dyDescent="0.3">
      <c r="B161" s="9" t="s">
        <v>68</v>
      </c>
      <c r="C161" s="10" t="s">
        <v>20</v>
      </c>
      <c r="D161" s="15">
        <v>1</v>
      </c>
      <c r="E161" s="34"/>
      <c r="F161" s="34">
        <f t="shared" si="7"/>
        <v>0</v>
      </c>
    </row>
    <row r="162" spans="2:6" ht="58.5" customHeight="1" thickBot="1" x14ac:dyDescent="0.35">
      <c r="B162" s="7" t="s">
        <v>118</v>
      </c>
      <c r="C162" s="4" t="s">
        <v>21</v>
      </c>
      <c r="D162" s="38">
        <v>35</v>
      </c>
      <c r="E162" s="39"/>
      <c r="F162" s="39"/>
    </row>
    <row r="163" spans="2:6" ht="20.5" thickBot="1" x14ac:dyDescent="0.45">
      <c r="B163" s="31" t="s">
        <v>63</v>
      </c>
      <c r="E163" s="36" t="s">
        <v>62</v>
      </c>
      <c r="F163" s="37">
        <f>F158+F116+F106+F92+F77+F47+F30+F160+F159+F161</f>
        <v>0</v>
      </c>
    </row>
  </sheetData>
  <sheetProtection password="CAB3" sheet="1" objects="1" scenarios="1"/>
  <protectedRanges>
    <protectedRange sqref="E1:E1048576" name="טווח1"/>
  </protectedRanges>
  <mergeCells count="11">
    <mergeCell ref="B151:F151"/>
    <mergeCell ref="B108:F108"/>
    <mergeCell ref="B123:F123"/>
    <mergeCell ref="B131:F131"/>
    <mergeCell ref="B135:F135"/>
    <mergeCell ref="B147:F147"/>
    <mergeCell ref="B3:F3"/>
    <mergeCell ref="B32:F32"/>
    <mergeCell ref="B79:F79"/>
    <mergeCell ref="B49:F49"/>
    <mergeCell ref="B95:F95"/>
  </mergeCells>
  <pageMargins left="0.31496062992125984" right="0.31496062992125984" top="0.35433070866141736" bottom="0.35433070866141736" header="0.31496062992125984" footer="0.31496062992125984"/>
  <pageSetup paperSize="9" scale="55" fitToHeight="5" orientation="portrait" r:id="rId1"/>
  <headerFooter>
    <oddFooter>&amp;L&amp;F</oddFooter>
  </headerFooter>
  <rowBreaks count="3" manualBreakCount="3">
    <brk id="48" max="16383" man="1"/>
    <brk id="93" max="16383" man="1"/>
    <brk id="11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vt:i4>
      </vt:variant>
      <vt:variant>
        <vt:lpstr>טווחים בעלי שם</vt:lpstr>
      </vt:variant>
      <vt:variant>
        <vt:i4>1</vt:i4>
      </vt:variant>
    </vt:vector>
  </HeadingPairs>
  <TitlesOfParts>
    <vt:vector size="2" baseType="lpstr">
      <vt:lpstr>גיליון1</vt:lpstr>
      <vt:lpstr>גיליון1!WPrint_TitlesW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מיכל בן דוד</dc:creator>
  <cp:lastModifiedBy>מאיה בן דור</cp:lastModifiedBy>
  <cp:lastPrinted>2024-01-25T08:52:27Z</cp:lastPrinted>
  <dcterms:created xsi:type="dcterms:W3CDTF">2024-01-15T06:19:48Z</dcterms:created>
  <dcterms:modified xsi:type="dcterms:W3CDTF">2024-06-27T12:44:55Z</dcterms:modified>
</cp:coreProperties>
</file>